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brielepalozzi/Documents/Gabriele/Lezioni/CGS 23-24/ZZ_esercizi_applicazioni/Budget/"/>
    </mc:Choice>
  </mc:AlternateContent>
  <xr:revisionPtr revIDLastSave="0" documentId="13_ncr:1_{2A79CF64-4476-BD4E-A682-56F8E13DF79D}" xr6:coauthVersionLast="47" xr6:coauthVersionMax="47" xr10:uidLastSave="{00000000-0000-0000-0000-000000000000}"/>
  <bookViews>
    <workbookView xWindow="0" yWindow="680" windowWidth="28800" windowHeight="16940" activeTab="5" xr2:uid="{0E7F2AB5-F370-3540-9E1A-5488CC79B015}"/>
  </bookViews>
  <sheets>
    <sheet name="Foglio1" sheetId="1" r:id="rId1"/>
    <sheet name="ESEMPIO SCHEDA" sheetId="2" r:id="rId2"/>
    <sheet name="esempio OS-OO-IND" sheetId="3" r:id="rId3"/>
    <sheet name="Foglio2" sheetId="4" r:id="rId4"/>
    <sheet name="Foglio3" sheetId="5" r:id="rId5"/>
    <sheet name="ESEMPIO SCHEDA (2)" sheetId="6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6" l="1"/>
  <c r="Q4" i="4"/>
  <c r="Q5" i="4"/>
  <c r="Q6" i="4"/>
  <c r="Q3" i="4"/>
  <c r="P7" i="4"/>
  <c r="Q7" i="4" s="1"/>
  <c r="C3" i="5"/>
  <c r="C4" i="5"/>
  <c r="C5" i="5"/>
  <c r="C6" i="5"/>
  <c r="D6" i="5" s="1"/>
  <c r="C2" i="5"/>
  <c r="N7" i="4"/>
  <c r="N7" i="3"/>
  <c r="P7" i="3"/>
  <c r="G12" i="3"/>
  <c r="G7" i="3"/>
  <c r="O6" i="3"/>
  <c r="O5" i="3"/>
  <c r="O4" i="3"/>
  <c r="O3" i="3"/>
  <c r="G9" i="2" l="1"/>
  <c r="G19" i="2" l="1"/>
  <c r="E19" i="2"/>
</calcChain>
</file>

<file path=xl/sharedStrings.xml><?xml version="1.0" encoding="utf-8"?>
<sst xmlns="http://schemas.openxmlformats.org/spreadsheetml/2006/main" count="257" uniqueCount="159">
  <si>
    <t>Dirigente  Responsabile</t>
  </si>
  <si>
    <t>Obiettivo strategico</t>
  </si>
  <si>
    <t>Obiettivi operativi</t>
  </si>
  <si>
    <t>Indicatori</t>
  </si>
  <si>
    <t>Risorse</t>
  </si>
  <si>
    <t>obiettivo operativo</t>
  </si>
  <si>
    <t>Range</t>
  </si>
  <si>
    <t xml:space="preserve">Peso </t>
  </si>
  <si>
    <t>Acquisto di beni e servizi</t>
  </si>
  <si>
    <t>Costi del Personale</t>
  </si>
  <si>
    <t>Costi di Manutenzione</t>
  </si>
  <si>
    <t>TOTALE</t>
  </si>
  <si>
    <t>Altro</t>
  </si>
  <si>
    <t xml:space="preserve">MEDICINA GENERALE </t>
  </si>
  <si>
    <t>miglioramento qualitativo dell'assistenza ospedaliera a livello generale</t>
  </si>
  <si>
    <t>riduzione dei giorni di degenza</t>
  </si>
  <si>
    <t xml:space="preserve">aumento del personale </t>
  </si>
  <si>
    <t xml:space="preserve">tasso medio giorni di degenza </t>
  </si>
  <si>
    <t xml:space="preserve">tasso di mortalità </t>
  </si>
  <si>
    <t>SDO</t>
  </si>
  <si>
    <t>STRUMENTI DI MISURAZIONE</t>
  </si>
  <si>
    <t>sistemi di rilevazione presenze e riparto monte ore</t>
  </si>
  <si>
    <t>-</t>
  </si>
  <si>
    <t>tasso di occupazione</t>
  </si>
  <si>
    <t>piano formazione annuale</t>
  </si>
  <si>
    <t xml:space="preserve">analisi comparativa con un determinato benchmark quale la tecnologia standard già utilizzata </t>
  </si>
  <si>
    <t>riduzione tasso mortalità all'interno della struttura dopo l'erogazione della prestazione</t>
  </si>
  <si>
    <t>constatazioni di morte compilata dal medico</t>
  </si>
  <si>
    <t xml:space="preserve"> follow up</t>
  </si>
  <si>
    <t xml:space="preserve">riduzione tasso mortalità a tre mesi dalle dimissioni </t>
  </si>
  <si>
    <t>3%-5%</t>
  </si>
  <si>
    <t xml:space="preserve">1-2 giorni </t>
  </si>
  <si>
    <t>aumento delle tecnologie (nuovi strumenti)</t>
  </si>
  <si>
    <t xml:space="preserve">acquisti in nuovi strumenti nell'anno  </t>
  </si>
  <si>
    <t>15%-20%</t>
  </si>
  <si>
    <t xml:space="preserve"> ore di formazione erogate</t>
  </si>
  <si>
    <t>aumento formazione del personale trimestrale</t>
  </si>
  <si>
    <t>8-16 ore ( da 1 a 2 giornate lavorative in più)</t>
  </si>
  <si>
    <t xml:space="preserve">1- 2 macchinari </t>
  </si>
  <si>
    <t>&gt; 2016 del 20%</t>
  </si>
  <si>
    <t>&gt; 2016 del 50%</t>
  </si>
  <si>
    <t>Dr. X</t>
  </si>
  <si>
    <t>Dipartimento</t>
  </si>
  <si>
    <t>totale peso obiettivo strategico 1</t>
  </si>
  <si>
    <t>ob. Strategico 2</t>
  </si>
  <si>
    <t>Scheda di Budget  -  2022 - Obiettivi e relativo Peso</t>
  </si>
  <si>
    <t>Scheda di Budget  -  2022 – Elementi contabili</t>
  </si>
  <si>
    <t>Bgt 2021</t>
  </si>
  <si>
    <t>Budget 2022</t>
  </si>
  <si>
    <t>Bgt 2022</t>
  </si>
  <si>
    <t>Ufficio</t>
  </si>
  <si>
    <t>Obiettivo operativo</t>
  </si>
  <si>
    <t>CARDIOLOGIA</t>
  </si>
  <si>
    <t>DR X</t>
  </si>
  <si>
    <t>AUMENTARE SERVIZI TERRITORIALI SULLA CRONICITA'</t>
  </si>
  <si>
    <t>Medici</t>
  </si>
  <si>
    <t>Implementazione PDTA più specifici e altamente personalizzati per ogni paziente</t>
  </si>
  <si>
    <t xml:space="preserve"> % riammissioni ospedaliere a 90 e 240 giorni </t>
  </si>
  <si>
    <r>
      <t>Riduzione del numero delle riammissioni del</t>
    </r>
    <r>
      <rPr>
        <sz val="12"/>
        <color theme="1"/>
        <rFont val="Arial"/>
        <family val="2"/>
      </rPr>
      <t xml:space="preserve"> o 30%</t>
    </r>
  </si>
  <si>
    <t xml:space="preserve">Differenza % tra le riammissioni del primo periodo rispetto alle visite del secondo periodo </t>
  </si>
  <si>
    <t>Farmaci</t>
  </si>
  <si>
    <t>% soggetti in assistenza domiciliare</t>
  </si>
  <si>
    <t xml:space="preserve">Almeno il 65% dei pazienti complessivamente in cura </t>
  </si>
  <si>
    <t>Aumento % dei pazienti in assistenza domiciliare rispetto al periodo precedente</t>
  </si>
  <si>
    <t>Medical Device</t>
  </si>
  <si>
    <t>Acquisto medical device</t>
  </si>
  <si>
    <r>
      <t xml:space="preserve">Nr di medical device acquistati (per far fronte all'implementazione dei PDTA) / </t>
    </r>
    <r>
      <rPr>
        <sz val="12"/>
        <color theme="1"/>
        <rFont val="Arial"/>
        <family val="2"/>
      </rPr>
      <t xml:space="preserve">oppure acquisto pari ad una % dei pazienti generici seguiti </t>
    </r>
  </si>
  <si>
    <t>Almeno il 25% in più rispetto al periodo precedente</t>
  </si>
  <si>
    <r>
      <t xml:space="preserve">Numero di medical device </t>
    </r>
    <r>
      <rPr>
        <sz val="12"/>
        <color theme="1"/>
        <rFont val="Arial"/>
        <family val="2"/>
      </rPr>
      <t>utilizzati</t>
    </r>
    <r>
      <rPr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>i</t>
    </r>
    <r>
      <rPr>
        <sz val="12"/>
        <rFont val="Arial"/>
        <family val="2"/>
      </rPr>
      <t>n più rispetto al periodo precedente</t>
    </r>
  </si>
  <si>
    <t>Servizi</t>
  </si>
  <si>
    <t>Numero personale formato per la teleassistenza</t>
  </si>
  <si>
    <r>
      <t xml:space="preserve">Raggiungere una quota di almeno </t>
    </r>
    <r>
      <rPr>
        <sz val="12"/>
        <color theme="1"/>
        <rFont val="Arial"/>
        <family val="2"/>
      </rPr>
      <t>40-50%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>del personale del reparto in grado di lavorare con la telemedicina</t>
    </r>
  </si>
  <si>
    <t>Aumento del numero di operatori in grado di lavorare in teleassistenza</t>
  </si>
  <si>
    <t>PROTEZIONE PAZIENTI FRAGILI</t>
  </si>
  <si>
    <t>Aumentare il numero di dispositivi/materiali di protezione e prevenzione nel reparto</t>
  </si>
  <si>
    <t>Numero di materiali di protezione e prevenzione nel reparto acquistati</t>
  </si>
  <si>
    <t>Acquistare il 40% di dispositivi in più</t>
  </si>
  <si>
    <t>Aumento scorte di materiali nel magazzino</t>
  </si>
  <si>
    <t>Adozione di misure di sicurezza/procedurali per il personale più stringenti nello svolgimento del lavoro</t>
  </si>
  <si>
    <t>Controllo accessi del personale sanitario del reparto</t>
  </si>
  <si>
    <t>Ridurre al minimo gli spostamenti non strettamente necessari</t>
  </si>
  <si>
    <t>Software che registra spostamenti e tempo di permanenza</t>
  </si>
  <si>
    <t>Sanificazione straordinaria degli ambienti</t>
  </si>
  <si>
    <t>Numero di volte in cui si sanificano/disinfettano gli ambienti durante la settimana</t>
  </si>
  <si>
    <t>Raddoppiare gli interventi di sanificazione di tutti gli ambienti del reparto</t>
  </si>
  <si>
    <t>Fatture emesse dalla ditta di sanificazione</t>
  </si>
  <si>
    <t>Scheda di Budget  - 2022- Obiettivi e relativo Peso</t>
  </si>
  <si>
    <t>Scheda di Budget  - 2022 - Elementi contabili</t>
  </si>
  <si>
    <t>Budget 2021</t>
  </si>
  <si>
    <t>Creazione e formazione team specializzato in e-health</t>
  </si>
  <si>
    <t>Terapia intensiva</t>
  </si>
  <si>
    <t>Migliorare gestione emergenze malattie polmonari</t>
  </si>
  <si>
    <t>Aumento posti letto di TI (inclusivo di ventilatori, ecc)</t>
  </si>
  <si>
    <t>Divisione reparto tra covid e no-covid</t>
  </si>
  <si>
    <t>Assunzione personale</t>
  </si>
  <si>
    <t>Numero NUOVI ASSUNTI</t>
  </si>
  <si>
    <t>nuovi assunti con esperienza &gt;10 anni</t>
  </si>
  <si>
    <t>posti letti covid vs no-.covid</t>
  </si>
  <si>
    <t xml:space="preserve">aumento screening </t>
  </si>
  <si>
    <t>var posti letto (%li o assoluti)</t>
  </si>
  <si>
    <t>tax occupazione posti letto</t>
  </si>
  <si>
    <t>Almeno l'80% del tempo</t>
  </si>
  <si>
    <t>%lt paz covid 20% paz no-cov</t>
  </si>
  <si>
    <t xml:space="preserve">100% pax deve essere sottoposto a tampone molecolare / </t>
  </si>
  <si>
    <t>X% del personale attuale</t>
  </si>
  <si>
    <t xml:space="preserve">Y% </t>
  </si>
  <si>
    <t>ONCOLOGIA</t>
  </si>
  <si>
    <t>RIANIMAZIONE</t>
  </si>
  <si>
    <t>TOTALE 2021</t>
  </si>
  <si>
    <t>var</t>
  </si>
  <si>
    <t>Budget 2023</t>
  </si>
  <si>
    <t>Scheda di Budget  -  2023 - Obiettivi e relativo Peso</t>
  </si>
  <si>
    <t>Scheda di Budget  -  2023 – Elementi contabili</t>
  </si>
  <si>
    <t>terapia intensiva</t>
  </si>
  <si>
    <t>X</t>
  </si>
  <si>
    <t>Acquisto nuove postazioni TI</t>
  </si>
  <si>
    <t>formazione personale</t>
  </si>
  <si>
    <t>aumento personale</t>
  </si>
  <si>
    <t>aumentare dimensioni superficie reparto</t>
  </si>
  <si>
    <t>n. postazioni aggiuntive;
n postazioni aggiuntive/ n postazioni pregresse</t>
  </si>
  <si>
    <t>n ore formazione mensile sul vecchio personale; numero corsi di formazione erogati</t>
  </si>
  <si>
    <t>numero di unità di personale aggiuntivo</t>
  </si>
  <si>
    <t>mq aggiuntivi di reparto</t>
  </si>
  <si>
    <t>10/ 30%</t>
  </si>
  <si>
    <t>100h</t>
  </si>
  <si>
    <t>5 medici
3 inferimieri</t>
  </si>
  <si>
    <t>80mq</t>
  </si>
  <si>
    <t>n. collaudi delle postazioni effettuati</t>
  </si>
  <si>
    <t>registri delle h di formazione</t>
  </si>
  <si>
    <t>n contratti stipulati</t>
  </si>
  <si>
    <t>documenti di fine lavori edili, con rilavazione perfetto funzionamento ambiente</t>
  </si>
  <si>
    <t>Ob. Strategico</t>
  </si>
  <si>
    <t>Ob Operativo</t>
  </si>
  <si>
    <t>attività da svolgere</t>
  </si>
  <si>
    <t>risorse connesse alle attività</t>
  </si>
  <si>
    <t>svolgere la gara</t>
  </si>
  <si>
    <t>effttuare acquisto</t>
  </si>
  <si>
    <t>collaudo i installazione</t>
  </si>
  <si>
    <t>personale</t>
  </si>
  <si>
    <t xml:space="preserve">servizi guiridici </t>
  </si>
  <si>
    <t>personale amm.vo</t>
  </si>
  <si>
    <t>investimento in posti letto TI</t>
  </si>
  <si>
    <t>personale sanitario e ing.</t>
  </si>
  <si>
    <t>servizio per set-up macchina</t>
  </si>
  <si>
    <t>euro</t>
  </si>
  <si>
    <t>trovare ente di formazione e decidere la modalità di approvvigionamento</t>
  </si>
  <si>
    <t>ricerca luoghi formazione</t>
  </si>
  <si>
    <t>erogazione servizio</t>
  </si>
  <si>
    <t>materiali</t>
  </si>
  <si>
    <t>nessuno</t>
  </si>
  <si>
    <t>servivo di formazione</t>
  </si>
  <si>
    <t>allestire un concorso/ colloqui</t>
  </si>
  <si>
    <t>consulenti HR/giurista</t>
  </si>
  <si>
    <t>esperimento del concorso/colloqui</t>
  </si>
  <si>
    <t>consulenti HR/giurista/commissionme</t>
  </si>
  <si>
    <t>processo di assunzione</t>
  </si>
  <si>
    <t>personale amm.vo (già in carico)</t>
  </si>
  <si>
    <t>personale (nuovi assunti)</t>
  </si>
  <si>
    <t>al MESE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</si>
</sst>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5" x14ac:knownFonts="1">
    <font>
      <sz val="12"/>
      <color theme="1"/>
      <name val="Calibri"/>
      <family val="2"/>
      <scheme val="minor"/>
    </font>
    <font>
      <sz val="18"/>
      <name val="Arial"/>
      <family val="2"/>
    </font>
    <font>
      <b/>
      <sz val="18"/>
      <color rgb="FF000000"/>
      <name val="Arial"/>
      <family val="2"/>
    </font>
    <font>
      <sz val="18"/>
      <color theme="1"/>
      <name val="Arial"/>
      <family val="2"/>
    </font>
    <font>
      <b/>
      <sz val="18"/>
      <name val="Arial"/>
      <family val="2"/>
    </font>
    <font>
      <sz val="12"/>
      <color theme="1"/>
      <name val="Calibri"/>
      <family val="2"/>
      <scheme val="minor"/>
    </font>
    <font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9ECF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9EBF5"/>
        <bgColor indexed="64"/>
      </patternFill>
    </fill>
  </fills>
  <borders count="25">
    <border>
      <left/>
      <right/>
      <top/>
      <bottom/>
      <diagonal/>
    </border>
    <border>
      <left style="medium">
        <color rgb="FF4F81BC"/>
      </left>
      <right style="medium">
        <color rgb="FF4F81BC"/>
      </right>
      <top style="medium">
        <color rgb="FF4F81BC"/>
      </top>
      <bottom style="medium">
        <color rgb="FF4F81BC"/>
      </bottom>
      <diagonal/>
    </border>
    <border>
      <left style="medium">
        <color rgb="FF4F81BC"/>
      </left>
      <right/>
      <top style="medium">
        <color rgb="FF4F81BC"/>
      </top>
      <bottom style="medium">
        <color rgb="FF4F81BC"/>
      </bottom>
      <diagonal/>
    </border>
    <border>
      <left/>
      <right/>
      <top style="medium">
        <color rgb="FF4F81BC"/>
      </top>
      <bottom style="medium">
        <color rgb="FF4F81BC"/>
      </bottom>
      <diagonal/>
    </border>
    <border>
      <left/>
      <right style="medium">
        <color rgb="FF4F81BC"/>
      </right>
      <top style="medium">
        <color rgb="FF4F81BC"/>
      </top>
      <bottom style="medium">
        <color rgb="FF4F81BC"/>
      </bottom>
      <diagonal/>
    </border>
    <border>
      <left style="medium">
        <color rgb="FF4F81BC"/>
      </left>
      <right style="medium">
        <color rgb="FF4F81BC"/>
      </right>
      <top style="medium">
        <color rgb="FF4F81BC"/>
      </top>
      <bottom/>
      <diagonal/>
    </border>
    <border>
      <left style="medium">
        <color rgb="FF4F81BC"/>
      </left>
      <right style="medium">
        <color rgb="FF4F81BC"/>
      </right>
      <top/>
      <bottom/>
      <diagonal/>
    </border>
    <border>
      <left style="medium">
        <color rgb="FF4F81BC"/>
      </left>
      <right style="medium">
        <color rgb="FF4F81BC"/>
      </right>
      <top/>
      <bottom style="medium">
        <color rgb="FF4F81BC"/>
      </bottom>
      <diagonal/>
    </border>
    <border>
      <left style="medium">
        <color rgb="FF4F81BC"/>
      </left>
      <right/>
      <top style="medium">
        <color rgb="FF4F81BC"/>
      </top>
      <bottom/>
      <diagonal/>
    </border>
    <border>
      <left/>
      <right/>
      <top style="medium">
        <color rgb="FF4F81BC"/>
      </top>
      <bottom/>
      <diagonal/>
    </border>
    <border>
      <left/>
      <right style="medium">
        <color rgb="FF4F81BC"/>
      </right>
      <top style="medium">
        <color rgb="FF4F81BC"/>
      </top>
      <bottom/>
      <diagonal/>
    </border>
    <border>
      <left style="medium">
        <color rgb="FF4F81BC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rgb="FF4F81BC"/>
      </top>
      <bottom/>
      <diagonal/>
    </border>
    <border>
      <left style="medium">
        <color theme="4"/>
      </left>
      <right style="medium">
        <color theme="4"/>
      </right>
      <top/>
      <bottom/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rgb="FF4F81BC"/>
      </right>
      <top/>
      <bottom style="medium">
        <color rgb="FF4F81BC"/>
      </bottom>
      <diagonal/>
    </border>
    <border>
      <left style="medium">
        <color rgb="FF4F81BC"/>
      </left>
      <right style="medium">
        <color theme="4"/>
      </right>
      <top style="medium">
        <color rgb="FF4F81BC"/>
      </top>
      <bottom/>
      <diagonal/>
    </border>
    <border>
      <left style="medium">
        <color rgb="FF4F81BC"/>
      </left>
      <right style="medium">
        <color theme="4"/>
      </right>
      <top/>
      <bottom/>
      <diagonal/>
    </border>
    <border>
      <left style="medium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1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3" fillId="0" borderId="0" xfId="0" applyFont="1"/>
    <xf numFmtId="0" fontId="2" fillId="2" borderId="1" xfId="0" applyFont="1" applyFill="1" applyBorder="1" applyAlignment="1">
      <alignment horizontal="left" vertical="center" wrapText="1" indent="2" readingOrder="1"/>
    </xf>
    <xf numFmtId="0" fontId="2" fillId="2" borderId="1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left" vertical="center" wrapText="1" indent="1" readingOrder="1"/>
    </xf>
    <xf numFmtId="0" fontId="2" fillId="2" borderId="1" xfId="0" applyFont="1" applyFill="1" applyBorder="1" applyAlignment="1">
      <alignment horizontal="left" vertical="center" wrapText="1" indent="4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vertical="top" wrapText="1"/>
    </xf>
    <xf numFmtId="9" fontId="1" fillId="2" borderId="1" xfId="1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left" vertical="center" wrapText="1" readingOrder="1"/>
    </xf>
    <xf numFmtId="9" fontId="6" fillId="2" borderId="1" xfId="0" applyNumberFormat="1" applyFont="1" applyFill="1" applyBorder="1" applyAlignment="1">
      <alignment horizontal="right" vertical="center" wrapText="1" readingOrder="1"/>
    </xf>
    <xf numFmtId="0" fontId="1" fillId="2" borderId="1" xfId="0" applyFont="1" applyFill="1" applyBorder="1" applyAlignment="1">
      <alignment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 wrapText="1"/>
    </xf>
    <xf numFmtId="9" fontId="1" fillId="2" borderId="1" xfId="0" quotePrefix="1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9" xfId="0" applyFont="1" applyFill="1" applyBorder="1" applyAlignment="1">
      <alignment vertical="top" wrapText="1"/>
    </xf>
    <xf numFmtId="9" fontId="1" fillId="2" borderId="9" xfId="1" applyFont="1" applyFill="1" applyBorder="1" applyAlignment="1">
      <alignment vertical="top" wrapText="1"/>
    </xf>
    <xf numFmtId="0" fontId="1" fillId="2" borderId="10" xfId="0" applyFont="1" applyFill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 readingOrder="1"/>
    </xf>
    <xf numFmtId="0" fontId="7" fillId="2" borderId="5" xfId="0" applyFont="1" applyFill="1" applyBorder="1" applyAlignment="1">
      <alignment horizontal="left" vertical="center" wrapText="1" readingOrder="1"/>
    </xf>
    <xf numFmtId="0" fontId="8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164" fontId="8" fillId="2" borderId="5" xfId="2" applyNumberFormat="1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left" vertical="center" wrapText="1" readingOrder="1"/>
    </xf>
    <xf numFmtId="0" fontId="8" fillId="2" borderId="20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9" fillId="2" borderId="19" xfId="0" applyFont="1" applyFill="1" applyBorder="1" applyAlignment="1">
      <alignment horizontal="left" vertical="center" wrapText="1"/>
    </xf>
    <xf numFmtId="9" fontId="9" fillId="2" borderId="19" xfId="1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left" vertical="center" wrapText="1"/>
    </xf>
    <xf numFmtId="164" fontId="9" fillId="2" borderId="5" xfId="2" applyNumberFormat="1" applyFont="1" applyFill="1" applyBorder="1" applyAlignment="1">
      <alignment horizontal="left" vertical="center" wrapText="1"/>
    </xf>
    <xf numFmtId="164" fontId="9" fillId="2" borderId="23" xfId="2" applyNumberFormat="1" applyFont="1" applyFill="1" applyBorder="1" applyAlignment="1">
      <alignment horizontal="left" vertical="center" wrapText="1"/>
    </xf>
    <xf numFmtId="164" fontId="9" fillId="2" borderId="7" xfId="2" applyNumberFormat="1" applyFont="1" applyFill="1" applyBorder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10" fillId="2" borderId="19" xfId="0" applyFont="1" applyFill="1" applyBorder="1" applyAlignment="1">
      <alignment horizontal="left" vertical="center" wrapText="1"/>
    </xf>
    <xf numFmtId="9" fontId="8" fillId="2" borderId="19" xfId="1" applyFont="1" applyFill="1" applyBorder="1" applyAlignment="1">
      <alignment horizontal="left" vertical="center" wrapText="1"/>
    </xf>
    <xf numFmtId="44" fontId="9" fillId="2" borderId="1" xfId="0" applyNumberFormat="1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9" fontId="9" fillId="3" borderId="1" xfId="0" applyNumberFormat="1" applyFont="1" applyFill="1" applyBorder="1" applyAlignment="1">
      <alignment horizontal="left" vertical="center" wrapText="1"/>
    </xf>
    <xf numFmtId="9" fontId="9" fillId="3" borderId="1" xfId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164" fontId="9" fillId="3" borderId="1" xfId="2" applyNumberFormat="1" applyFont="1" applyFill="1" applyBorder="1" applyAlignment="1">
      <alignment horizontal="left" vertical="center" wrapText="1"/>
    </xf>
    <xf numFmtId="9" fontId="9" fillId="3" borderId="1" xfId="0" quotePrefix="1" applyNumberFormat="1" applyFont="1" applyFill="1" applyBorder="1" applyAlignment="1">
      <alignment horizontal="left" vertical="center" wrapText="1"/>
    </xf>
    <xf numFmtId="9" fontId="8" fillId="3" borderId="1" xfId="1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164" fontId="8" fillId="3" borderId="5" xfId="2" applyNumberFormat="1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10" fillId="3" borderId="18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9" fontId="0" fillId="0" borderId="0" xfId="0" applyNumberFormat="1"/>
    <xf numFmtId="0" fontId="1" fillId="4" borderId="24" xfId="0" applyFont="1" applyFill="1" applyBorder="1" applyAlignment="1">
      <alignment wrapText="1"/>
    </xf>
    <xf numFmtId="0" fontId="12" fillId="4" borderId="24" xfId="0" applyFont="1" applyFill="1" applyBorder="1" applyAlignment="1">
      <alignment horizontal="right" wrapText="1" readingOrder="1"/>
    </xf>
    <xf numFmtId="0" fontId="12" fillId="4" borderId="24" xfId="0" applyFont="1" applyFill="1" applyBorder="1" applyAlignment="1">
      <alignment horizontal="left" wrapText="1" readingOrder="1"/>
    </xf>
    <xf numFmtId="8" fontId="13" fillId="4" borderId="24" xfId="0" applyNumberFormat="1" applyFont="1" applyFill="1" applyBorder="1" applyAlignment="1">
      <alignment horizontal="right" wrapText="1" readingOrder="1"/>
    </xf>
    <xf numFmtId="0" fontId="1" fillId="4" borderId="24" xfId="0" applyFont="1" applyFill="1" applyBorder="1" applyAlignment="1">
      <alignment horizontal="right" wrapText="1"/>
    </xf>
    <xf numFmtId="0" fontId="13" fillId="4" borderId="24" xfId="0" applyFont="1" applyFill="1" applyBorder="1" applyAlignment="1">
      <alignment horizontal="left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1" fillId="2" borderId="5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21" xfId="0" applyFont="1" applyFill="1" applyBorder="1" applyAlignment="1">
      <alignment horizontal="left" vertical="center" wrapText="1"/>
    </xf>
    <xf numFmtId="0" fontId="9" fillId="2" borderId="2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 readingOrder="1"/>
    </xf>
    <xf numFmtId="0" fontId="7" fillId="2" borderId="3" xfId="0" applyFont="1" applyFill="1" applyBorder="1" applyAlignment="1">
      <alignment horizontal="left" vertical="center" wrapText="1" readingOrder="1"/>
    </xf>
    <xf numFmtId="0" fontId="7" fillId="2" borderId="4" xfId="0" applyFont="1" applyFill="1" applyBorder="1" applyAlignment="1">
      <alignment horizontal="left" vertical="center" wrapText="1" readingOrder="1"/>
    </xf>
    <xf numFmtId="0" fontId="9" fillId="3" borderId="15" xfId="0" applyFont="1" applyFill="1" applyBorder="1" applyAlignment="1">
      <alignment horizontal="left" vertical="center" wrapText="1"/>
    </xf>
    <xf numFmtId="0" fontId="9" fillId="3" borderId="17" xfId="0" applyFont="1" applyFill="1" applyBorder="1" applyAlignment="1">
      <alignment horizontal="left" vertical="center" wrapText="1"/>
    </xf>
    <xf numFmtId="0" fontId="9" fillId="3" borderId="16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7" xfId="0" applyFont="1" applyFill="1" applyBorder="1" applyAlignment="1">
      <alignment horizontal="center" vertical="center" wrapText="1" readingOrder="1"/>
    </xf>
    <xf numFmtId="0" fontId="1" fillId="2" borderId="5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44" fontId="1" fillId="2" borderId="1" xfId="2" applyFont="1" applyFill="1" applyBorder="1" applyAlignment="1">
      <alignment vertical="top" wrapText="1"/>
    </xf>
    <xf numFmtId="44" fontId="1" fillId="2" borderId="1" xfId="2" applyFont="1" applyFill="1" applyBorder="1" applyAlignment="1">
      <alignment horizontal="center" vertical="top" wrapText="1"/>
    </xf>
    <xf numFmtId="44" fontId="4" fillId="2" borderId="1" xfId="2" applyFont="1" applyFill="1" applyBorder="1" applyAlignment="1">
      <alignment vertical="top" wrapText="1"/>
    </xf>
  </cellXfs>
  <cellStyles count="3">
    <cellStyle name="Normale" xfId="0" builtinId="0"/>
    <cellStyle name="Percentuale" xfId="1" builtinId="5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so_Budget_complessivo_ultim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Scheda"/>
      <sheetName val="CARDIOLOGIA"/>
      <sheetName val="ONCOLOGIA"/>
      <sheetName val="ORTOPEDIA"/>
      <sheetName val="RADIOLOGIA"/>
      <sheetName val="LABORATORIO ANALISI"/>
      <sheetName val="RIANIMAZIONE"/>
      <sheetName val="COMPLESSIVO"/>
    </sheetNames>
    <sheetDataSet>
      <sheetData sheetId="0"/>
      <sheetData sheetId="1"/>
      <sheetData sheetId="2">
        <row r="25">
          <cell r="F25" t="str">
            <v>Implementazione PDTA più specifici e altamente personalizzati per ogni paziente</v>
          </cell>
        </row>
        <row r="26">
          <cell r="F26" t="str">
            <v>Promuovere l'adozione di forme di assistenza domiciliare e/o teleassistenza (telemonitoraggio - telemedicina) per parametri vitali e/o predittori di riacutizzazione</v>
          </cell>
        </row>
        <row r="27">
          <cell r="F27" t="str">
            <v>Acquisto medical device</v>
          </cell>
        </row>
        <row r="28">
          <cell r="F28" t="str">
            <v>Creazione e formazione team specializzato in e-health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7B2E2-8DFE-2A44-921C-D67B5B049E2E}">
  <dimension ref="A1:H15"/>
  <sheetViews>
    <sheetView zoomScale="91" zoomScaleNormal="91" workbookViewId="0">
      <selection activeCell="K13" sqref="K13"/>
    </sheetView>
  </sheetViews>
  <sheetFormatPr baseColWidth="10" defaultRowHeight="23" x14ac:dyDescent="0.25"/>
  <cols>
    <col min="1" max="1" width="26.33203125" style="2" customWidth="1"/>
    <col min="2" max="2" width="23.5" style="2" customWidth="1"/>
    <col min="3" max="3" width="20.33203125" style="2" customWidth="1"/>
    <col min="4" max="4" width="64.5" style="2" customWidth="1"/>
    <col min="5" max="5" width="37.6640625" style="2" customWidth="1"/>
    <col min="6" max="6" width="23.5" style="2" customWidth="1"/>
    <col min="7" max="7" width="20.1640625" style="2" customWidth="1"/>
    <col min="8" max="8" width="29.6640625" style="2" customWidth="1"/>
    <col min="9" max="16384" width="10.83203125" style="2"/>
  </cols>
  <sheetData>
    <row r="1" spans="1:8" ht="24" thickBot="1" x14ac:dyDescent="0.3">
      <c r="A1" s="70" t="s">
        <v>45</v>
      </c>
      <c r="B1" s="71"/>
      <c r="C1" s="71"/>
      <c r="D1" s="71"/>
      <c r="E1" s="71"/>
      <c r="F1" s="71"/>
      <c r="G1" s="71"/>
      <c r="H1" s="72"/>
    </row>
    <row r="2" spans="1:8" ht="49" thickBot="1" x14ac:dyDescent="0.3">
      <c r="A2" s="3" t="s">
        <v>42</v>
      </c>
      <c r="B2" s="4" t="s">
        <v>0</v>
      </c>
      <c r="C2" s="5" t="s">
        <v>1</v>
      </c>
      <c r="D2" s="6" t="s">
        <v>2</v>
      </c>
      <c r="E2" s="7" t="s">
        <v>3</v>
      </c>
      <c r="F2" s="7" t="s">
        <v>6</v>
      </c>
      <c r="G2" s="7" t="s">
        <v>7</v>
      </c>
      <c r="H2" s="7" t="s">
        <v>20</v>
      </c>
    </row>
    <row r="3" spans="1:8" ht="87" customHeight="1" thickBot="1" x14ac:dyDescent="0.3">
      <c r="A3" s="79"/>
      <c r="B3" s="79"/>
      <c r="C3" s="79"/>
      <c r="D3" s="11"/>
      <c r="E3" s="15"/>
      <c r="F3" s="12"/>
      <c r="G3" s="14"/>
      <c r="H3" s="13"/>
    </row>
    <row r="4" spans="1:8" ht="49" customHeight="1" thickBot="1" x14ac:dyDescent="0.3">
      <c r="A4" s="80"/>
      <c r="B4" s="80"/>
      <c r="C4" s="80"/>
      <c r="D4" s="10"/>
      <c r="E4" s="19"/>
      <c r="F4" s="16"/>
      <c r="G4" s="9"/>
      <c r="H4" s="1"/>
    </row>
    <row r="5" spans="1:8" ht="24" thickBot="1" x14ac:dyDescent="0.3">
      <c r="A5" s="80"/>
      <c r="B5" s="80"/>
      <c r="C5" s="80"/>
      <c r="D5" s="1"/>
      <c r="E5" s="15"/>
      <c r="F5" s="17"/>
      <c r="G5" s="9"/>
      <c r="H5" s="1"/>
    </row>
    <row r="6" spans="1:8" ht="97" customHeight="1" thickBot="1" x14ac:dyDescent="0.3">
      <c r="A6" s="80"/>
      <c r="B6" s="80"/>
      <c r="C6" s="80"/>
      <c r="D6" s="1"/>
      <c r="E6" s="1"/>
      <c r="F6" s="20"/>
      <c r="G6" s="9"/>
      <c r="H6" s="1"/>
    </row>
    <row r="7" spans="1:8" ht="24" thickBot="1" x14ac:dyDescent="0.3">
      <c r="A7" s="80"/>
      <c r="B7" s="80"/>
      <c r="C7" s="80"/>
      <c r="D7" s="1"/>
      <c r="E7" s="1"/>
      <c r="F7" s="17"/>
      <c r="G7" s="9"/>
      <c r="H7" s="1"/>
    </row>
    <row r="8" spans="1:8" ht="24" thickBot="1" x14ac:dyDescent="0.3">
      <c r="A8" s="81"/>
      <c r="B8" s="81"/>
      <c r="C8" s="81"/>
      <c r="D8" s="1"/>
      <c r="E8" s="1"/>
      <c r="F8" s="1"/>
      <c r="G8" s="9"/>
      <c r="H8" s="1"/>
    </row>
    <row r="9" spans="1:8" ht="23" customHeight="1" thickBot="1" x14ac:dyDescent="0.3">
      <c r="A9" s="76" t="s">
        <v>46</v>
      </c>
      <c r="B9" s="77"/>
      <c r="C9" s="77"/>
      <c r="D9" s="77"/>
      <c r="E9" s="77"/>
      <c r="F9" s="77"/>
      <c r="G9" s="77"/>
      <c r="H9" s="78"/>
    </row>
    <row r="10" spans="1:8" ht="49" thickBot="1" x14ac:dyDescent="0.3">
      <c r="A10" s="3" t="s">
        <v>42</v>
      </c>
      <c r="B10" s="4" t="s">
        <v>0</v>
      </c>
      <c r="C10" s="5" t="s">
        <v>1</v>
      </c>
      <c r="D10" s="8" t="s">
        <v>4</v>
      </c>
      <c r="E10" s="8" t="s">
        <v>47</v>
      </c>
      <c r="F10" s="8" t="s">
        <v>5</v>
      </c>
      <c r="G10" s="8" t="s">
        <v>48</v>
      </c>
      <c r="H10" s="8" t="s">
        <v>12</v>
      </c>
    </row>
    <row r="11" spans="1:8" ht="24" thickBot="1" x14ac:dyDescent="0.3">
      <c r="A11" s="73"/>
      <c r="B11" s="73"/>
      <c r="C11" s="73"/>
      <c r="D11" s="1"/>
      <c r="E11" s="18"/>
      <c r="F11" s="1"/>
      <c r="G11" s="21"/>
      <c r="H11" s="1"/>
    </row>
    <row r="12" spans="1:8" ht="24" thickBot="1" x14ac:dyDescent="0.3">
      <c r="A12" s="74"/>
      <c r="B12" s="74"/>
      <c r="C12" s="74"/>
      <c r="D12" s="1"/>
      <c r="E12" s="18"/>
      <c r="F12" s="1"/>
      <c r="G12" s="21"/>
      <c r="H12" s="1"/>
    </row>
    <row r="13" spans="1:8" ht="24" thickBot="1" x14ac:dyDescent="0.3">
      <c r="A13" s="74"/>
      <c r="B13" s="74"/>
      <c r="C13" s="74"/>
      <c r="D13" s="1"/>
      <c r="E13" s="18"/>
      <c r="F13" s="18"/>
      <c r="G13" s="18"/>
      <c r="H13" s="1"/>
    </row>
    <row r="14" spans="1:8" ht="24" thickBot="1" x14ac:dyDescent="0.3">
      <c r="A14" s="74"/>
      <c r="B14" s="74"/>
      <c r="C14" s="74"/>
      <c r="D14" s="1"/>
      <c r="E14" s="18"/>
      <c r="F14" s="18"/>
      <c r="G14" s="18"/>
      <c r="H14" s="1"/>
    </row>
    <row r="15" spans="1:8" ht="24" thickBot="1" x14ac:dyDescent="0.3">
      <c r="A15" s="75"/>
      <c r="B15" s="75"/>
      <c r="C15" s="75"/>
      <c r="D15" s="8"/>
      <c r="E15" s="23"/>
      <c r="F15" s="8"/>
      <c r="G15" s="22"/>
      <c r="H15" s="8"/>
    </row>
  </sheetData>
  <mergeCells count="8">
    <mergeCell ref="A1:H1"/>
    <mergeCell ref="A11:A15"/>
    <mergeCell ref="B11:B15"/>
    <mergeCell ref="C11:C15"/>
    <mergeCell ref="A9:H9"/>
    <mergeCell ref="A3:A8"/>
    <mergeCell ref="B3:B8"/>
    <mergeCell ref="C3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2031-3385-4F43-89FF-9DEE3A100072}">
  <dimension ref="A1:H19"/>
  <sheetViews>
    <sheetView zoomScale="68" zoomScaleNormal="86" workbookViewId="0">
      <selection activeCell="A13" sqref="A13:H13"/>
    </sheetView>
  </sheetViews>
  <sheetFormatPr baseColWidth="10" defaultRowHeight="23" x14ac:dyDescent="0.25"/>
  <cols>
    <col min="1" max="1" width="27.83203125" style="2" customWidth="1"/>
    <col min="2" max="2" width="23.5" style="2" customWidth="1"/>
    <col min="3" max="3" width="38.5" style="2" customWidth="1"/>
    <col min="4" max="4" width="68.33203125" style="2" customWidth="1"/>
    <col min="5" max="5" width="41.83203125" style="2" customWidth="1"/>
    <col min="6" max="6" width="26.33203125" style="2" customWidth="1"/>
    <col min="7" max="7" width="23.1640625" style="2" customWidth="1"/>
    <col min="8" max="8" width="29.6640625" style="2" customWidth="1"/>
    <col min="9" max="16384" width="10.83203125" style="2"/>
  </cols>
  <sheetData>
    <row r="1" spans="1:8" ht="24" thickBot="1" x14ac:dyDescent="0.3">
      <c r="A1" s="70" t="s">
        <v>111</v>
      </c>
      <c r="B1" s="71"/>
      <c r="C1" s="71"/>
      <c r="D1" s="71"/>
      <c r="E1" s="71"/>
      <c r="F1" s="71"/>
      <c r="G1" s="71"/>
      <c r="H1" s="72"/>
    </row>
    <row r="2" spans="1:8" ht="49" thickBot="1" x14ac:dyDescent="0.3">
      <c r="A2" s="3" t="s">
        <v>42</v>
      </c>
      <c r="B2" s="4" t="s">
        <v>0</v>
      </c>
      <c r="C2" s="5" t="s">
        <v>1</v>
      </c>
      <c r="D2" s="6" t="s">
        <v>2</v>
      </c>
      <c r="E2" s="7" t="s">
        <v>3</v>
      </c>
      <c r="F2" s="7" t="s">
        <v>6</v>
      </c>
      <c r="G2" s="7" t="s">
        <v>7</v>
      </c>
      <c r="H2" s="7" t="s">
        <v>20</v>
      </c>
    </row>
    <row r="3" spans="1:8" ht="87" customHeight="1" thickBot="1" x14ac:dyDescent="0.3">
      <c r="A3" s="79" t="s">
        <v>13</v>
      </c>
      <c r="B3" s="79" t="s">
        <v>41</v>
      </c>
      <c r="C3" s="79" t="s">
        <v>14</v>
      </c>
      <c r="D3" s="11" t="s">
        <v>26</v>
      </c>
      <c r="E3" s="15" t="s">
        <v>18</v>
      </c>
      <c r="F3" s="12" t="s">
        <v>30</v>
      </c>
      <c r="G3" s="14">
        <v>0.25</v>
      </c>
      <c r="H3" s="13" t="s">
        <v>27</v>
      </c>
    </row>
    <row r="4" spans="1:8" ht="49" customHeight="1" thickBot="1" x14ac:dyDescent="0.3">
      <c r="A4" s="80"/>
      <c r="B4" s="80"/>
      <c r="C4" s="80"/>
      <c r="D4" s="10" t="s">
        <v>29</v>
      </c>
      <c r="E4" s="19" t="s">
        <v>18</v>
      </c>
      <c r="F4" s="16" t="s">
        <v>30</v>
      </c>
      <c r="G4" s="9">
        <v>0.2</v>
      </c>
      <c r="H4" s="1" t="s">
        <v>28</v>
      </c>
    </row>
    <row r="5" spans="1:8" ht="49" thickBot="1" x14ac:dyDescent="0.3">
      <c r="A5" s="80"/>
      <c r="B5" s="80"/>
      <c r="C5" s="80"/>
      <c r="D5" s="1" t="s">
        <v>15</v>
      </c>
      <c r="E5" s="15" t="s">
        <v>17</v>
      </c>
      <c r="F5" s="17" t="s">
        <v>31</v>
      </c>
      <c r="G5" s="9">
        <v>0.15</v>
      </c>
      <c r="H5" s="1" t="s">
        <v>19</v>
      </c>
    </row>
    <row r="6" spans="1:8" ht="97" customHeight="1" thickBot="1" x14ac:dyDescent="0.3">
      <c r="A6" s="80"/>
      <c r="B6" s="80"/>
      <c r="C6" s="80"/>
      <c r="D6" s="1" t="s">
        <v>16</v>
      </c>
      <c r="E6" s="1" t="s">
        <v>23</v>
      </c>
      <c r="F6" s="20" t="s">
        <v>34</v>
      </c>
      <c r="G6" s="9">
        <v>0.08</v>
      </c>
      <c r="H6" s="1" t="s">
        <v>21</v>
      </c>
    </row>
    <row r="7" spans="1:8" ht="121" thickBot="1" x14ac:dyDescent="0.3">
      <c r="A7" s="80"/>
      <c r="B7" s="80"/>
      <c r="C7" s="80"/>
      <c r="D7" s="1" t="s">
        <v>32</v>
      </c>
      <c r="E7" s="1" t="s">
        <v>33</v>
      </c>
      <c r="F7" s="17" t="s">
        <v>38</v>
      </c>
      <c r="G7" s="9">
        <v>0.2</v>
      </c>
      <c r="H7" s="1" t="s">
        <v>25</v>
      </c>
    </row>
    <row r="8" spans="1:8" ht="73" thickBot="1" x14ac:dyDescent="0.3">
      <c r="A8" s="81"/>
      <c r="B8" s="81"/>
      <c r="C8" s="81"/>
      <c r="D8" s="1" t="s">
        <v>36</v>
      </c>
      <c r="E8" s="1" t="s">
        <v>35</v>
      </c>
      <c r="F8" s="1" t="s">
        <v>37</v>
      </c>
      <c r="G8" s="9">
        <v>0.12</v>
      </c>
      <c r="H8" s="1" t="s">
        <v>24</v>
      </c>
    </row>
    <row r="9" spans="1:8" ht="24" thickBot="1" x14ac:dyDescent="0.3">
      <c r="A9" s="83" t="s">
        <v>43</v>
      </c>
      <c r="B9" s="84"/>
      <c r="C9" s="84"/>
      <c r="D9" s="84"/>
      <c r="E9" s="84"/>
      <c r="F9" s="84"/>
      <c r="G9" s="27">
        <f>SUM(G3:G8)</f>
        <v>0.99999999999999989</v>
      </c>
      <c r="H9" s="28"/>
    </row>
    <row r="10" spans="1:8" ht="24" thickBot="1" x14ac:dyDescent="0.3">
      <c r="A10" s="24"/>
      <c r="B10" s="25"/>
      <c r="C10" s="85" t="s">
        <v>44</v>
      </c>
      <c r="D10" s="26"/>
      <c r="E10" s="26"/>
      <c r="F10" s="26"/>
      <c r="G10" s="27"/>
      <c r="H10" s="28"/>
    </row>
    <row r="11" spans="1:8" ht="24" thickBot="1" x14ac:dyDescent="0.3">
      <c r="A11" s="24"/>
      <c r="B11" s="25"/>
      <c r="C11" s="86"/>
      <c r="D11" s="26"/>
      <c r="E11" s="26"/>
      <c r="F11" s="26"/>
      <c r="G11" s="27"/>
      <c r="H11" s="28"/>
    </row>
    <row r="12" spans="1:8" ht="24" thickBot="1" x14ac:dyDescent="0.3">
      <c r="A12" s="24"/>
      <c r="B12" s="25"/>
      <c r="C12" s="87"/>
      <c r="D12" s="26"/>
      <c r="E12" s="26"/>
      <c r="F12" s="26"/>
      <c r="G12" s="27"/>
      <c r="H12" s="28"/>
    </row>
    <row r="13" spans="1:8" ht="23" customHeight="1" thickBot="1" x14ac:dyDescent="0.3">
      <c r="A13" s="76" t="s">
        <v>112</v>
      </c>
      <c r="B13" s="77"/>
      <c r="C13" s="82"/>
      <c r="D13" s="77"/>
      <c r="E13" s="77"/>
      <c r="F13" s="77"/>
      <c r="G13" s="77"/>
      <c r="H13" s="78"/>
    </row>
    <row r="14" spans="1:8" ht="49" thickBot="1" x14ac:dyDescent="0.3">
      <c r="A14" s="3" t="s">
        <v>42</v>
      </c>
      <c r="B14" s="4" t="s">
        <v>0</v>
      </c>
      <c r="C14" s="5" t="s">
        <v>1</v>
      </c>
      <c r="D14" s="8" t="s">
        <v>4</v>
      </c>
      <c r="E14" s="8" t="s">
        <v>49</v>
      </c>
      <c r="F14" s="8" t="s">
        <v>5</v>
      </c>
      <c r="G14" s="8" t="s">
        <v>48</v>
      </c>
      <c r="H14" s="8" t="s">
        <v>12</v>
      </c>
    </row>
    <row r="15" spans="1:8" ht="25" thickBot="1" x14ac:dyDescent="0.3">
      <c r="A15" s="73"/>
      <c r="B15" s="73"/>
      <c r="C15" s="73"/>
      <c r="D15" s="1" t="s">
        <v>8</v>
      </c>
      <c r="E15" s="18">
        <v>12000</v>
      </c>
      <c r="F15" s="1" t="s">
        <v>40</v>
      </c>
      <c r="G15" s="21">
        <v>18000</v>
      </c>
      <c r="H15" s="1"/>
    </row>
    <row r="16" spans="1:8" ht="25" thickBot="1" x14ac:dyDescent="0.3">
      <c r="A16" s="74"/>
      <c r="B16" s="74"/>
      <c r="C16" s="74"/>
      <c r="D16" s="1" t="s">
        <v>9</v>
      </c>
      <c r="E16" s="18">
        <v>35000</v>
      </c>
      <c r="F16" s="1" t="s">
        <v>39</v>
      </c>
      <c r="G16" s="21">
        <v>42000</v>
      </c>
      <c r="H16" s="1"/>
    </row>
    <row r="17" spans="1:8" ht="25" thickBot="1" x14ac:dyDescent="0.3">
      <c r="A17" s="74"/>
      <c r="B17" s="74"/>
      <c r="C17" s="74"/>
      <c r="D17" s="1" t="s">
        <v>10</v>
      </c>
      <c r="E17" s="18" t="s">
        <v>22</v>
      </c>
      <c r="F17" s="18" t="s">
        <v>22</v>
      </c>
      <c r="G17" s="18" t="s">
        <v>22</v>
      </c>
      <c r="H17" s="1"/>
    </row>
    <row r="18" spans="1:8" ht="24" thickBot="1" x14ac:dyDescent="0.3">
      <c r="A18" s="74"/>
      <c r="B18" s="74"/>
      <c r="C18" s="74"/>
      <c r="D18" s="1"/>
      <c r="E18" s="18"/>
      <c r="F18" s="18"/>
      <c r="G18" s="18"/>
      <c r="H18" s="1"/>
    </row>
    <row r="19" spans="1:8" ht="25" thickBot="1" x14ac:dyDescent="0.3">
      <c r="A19" s="75"/>
      <c r="B19" s="75"/>
      <c r="C19" s="75"/>
      <c r="D19" s="8" t="s">
        <v>11</v>
      </c>
      <c r="E19" s="23">
        <f>SUM(E15:E18)</f>
        <v>47000</v>
      </c>
      <c r="F19" s="8"/>
      <c r="G19" s="22">
        <f>SUM(G15:G18)</f>
        <v>60000</v>
      </c>
      <c r="H19" s="8"/>
    </row>
  </sheetData>
  <mergeCells count="10">
    <mergeCell ref="A15:A19"/>
    <mergeCell ref="B15:B19"/>
    <mergeCell ref="C15:C19"/>
    <mergeCell ref="A9:F9"/>
    <mergeCell ref="C10:C12"/>
    <mergeCell ref="A1:H1"/>
    <mergeCell ref="A3:A8"/>
    <mergeCell ref="B3:B8"/>
    <mergeCell ref="C3:C8"/>
    <mergeCell ref="A13:H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8CA83-1A3E-3746-92DA-D3E11333A038}">
  <dimension ref="A1:R13"/>
  <sheetViews>
    <sheetView zoomScale="82" zoomScaleNormal="145" workbookViewId="0">
      <selection sqref="A1:XFD1048576"/>
    </sheetView>
  </sheetViews>
  <sheetFormatPr baseColWidth="10" defaultRowHeight="16" x14ac:dyDescent="0.2"/>
  <cols>
    <col min="1" max="1" width="16.1640625" bestFit="1" customWidth="1"/>
    <col min="2" max="2" width="26.1640625" bestFit="1" customWidth="1"/>
    <col min="3" max="4" width="36.5" customWidth="1"/>
    <col min="5" max="5" width="42.33203125" customWidth="1"/>
    <col min="6" max="17" width="36.5" customWidth="1"/>
  </cols>
  <sheetData>
    <row r="1" spans="1:18" s="29" customFormat="1" ht="17" customHeight="1" thickBot="1" x14ac:dyDescent="0.25">
      <c r="A1" s="92" t="s">
        <v>86</v>
      </c>
      <c r="B1" s="93"/>
      <c r="C1" s="93"/>
      <c r="D1" s="93"/>
      <c r="E1" s="93"/>
      <c r="F1" s="93"/>
      <c r="G1" s="93"/>
      <c r="H1" s="94"/>
      <c r="J1" s="92" t="s">
        <v>87</v>
      </c>
      <c r="K1" s="93"/>
      <c r="L1" s="93"/>
      <c r="M1" s="93"/>
      <c r="N1" s="93"/>
      <c r="O1" s="93"/>
      <c r="P1" s="93"/>
      <c r="Q1" s="94"/>
    </row>
    <row r="2" spans="1:18" s="29" customFormat="1" ht="27" customHeight="1" thickBot="1" x14ac:dyDescent="0.25">
      <c r="A2" s="30" t="s">
        <v>50</v>
      </c>
      <c r="B2" s="30" t="s">
        <v>0</v>
      </c>
      <c r="C2" s="30" t="s">
        <v>1</v>
      </c>
      <c r="D2" s="30" t="s">
        <v>2</v>
      </c>
      <c r="E2" s="30" t="s">
        <v>3</v>
      </c>
      <c r="F2" s="30" t="s">
        <v>6</v>
      </c>
      <c r="G2" s="30" t="s">
        <v>7</v>
      </c>
      <c r="H2" s="30" t="s">
        <v>20</v>
      </c>
      <c r="J2" s="31" t="s">
        <v>50</v>
      </c>
      <c r="K2" s="30" t="s">
        <v>0</v>
      </c>
      <c r="L2" s="31" t="s">
        <v>1</v>
      </c>
      <c r="M2" s="32" t="s">
        <v>4</v>
      </c>
      <c r="N2" s="32" t="s">
        <v>88</v>
      </c>
      <c r="O2" s="32" t="s">
        <v>51</v>
      </c>
      <c r="P2" s="32" t="s">
        <v>48</v>
      </c>
      <c r="Q2" s="32" t="s">
        <v>12</v>
      </c>
    </row>
    <row r="3" spans="1:18" s="29" customFormat="1" ht="64" customHeight="1" thickBot="1" x14ac:dyDescent="0.25">
      <c r="A3" s="98" t="s">
        <v>52</v>
      </c>
      <c r="B3" s="98" t="s">
        <v>53</v>
      </c>
      <c r="C3" s="98" t="s">
        <v>54</v>
      </c>
      <c r="D3" s="101" t="s">
        <v>56</v>
      </c>
      <c r="E3" s="49" t="s">
        <v>57</v>
      </c>
      <c r="F3" s="50" t="s">
        <v>58</v>
      </c>
      <c r="G3" s="51">
        <v>0.2</v>
      </c>
      <c r="H3" s="52" t="s">
        <v>59</v>
      </c>
      <c r="I3" s="53"/>
      <c r="J3" s="95" t="s">
        <v>52</v>
      </c>
      <c r="K3" s="97" t="s">
        <v>53</v>
      </c>
      <c r="L3" s="95" t="s">
        <v>54</v>
      </c>
      <c r="M3" s="54" t="s">
        <v>55</v>
      </c>
      <c r="N3" s="55">
        <v>500000</v>
      </c>
      <c r="O3" s="52" t="str">
        <f>[1]CARDIOLOGIA!F25</f>
        <v>Implementazione PDTA più specifici e altamente personalizzati per ogni paziente</v>
      </c>
      <c r="P3" s="55">
        <v>9000</v>
      </c>
      <c r="Q3" s="52"/>
    </row>
    <row r="4" spans="1:18" s="29" customFormat="1" ht="90" customHeight="1" thickBot="1" x14ac:dyDescent="0.25">
      <c r="A4" s="99"/>
      <c r="B4" s="99"/>
      <c r="C4" s="99"/>
      <c r="D4" s="102"/>
      <c r="E4" s="52" t="s">
        <v>61</v>
      </c>
      <c r="F4" s="49" t="s">
        <v>62</v>
      </c>
      <c r="G4" s="51">
        <v>0.35</v>
      </c>
      <c r="H4" s="52" t="s">
        <v>63</v>
      </c>
      <c r="I4" s="53"/>
      <c r="J4" s="96"/>
      <c r="K4" s="96"/>
      <c r="L4" s="96"/>
      <c r="M4" s="54" t="s">
        <v>60</v>
      </c>
      <c r="N4" s="55">
        <v>450000</v>
      </c>
      <c r="O4" s="52" t="str">
        <f>[1]CARDIOLOGIA!F26</f>
        <v>Promuovere l'adozione di forme di assistenza domiciliare e/o teleassistenza (telemonitoraggio - telemedicina) per parametri vitali e/o predittori di riacutizzazione</v>
      </c>
      <c r="P4" s="55">
        <v>4360</v>
      </c>
      <c r="Q4" s="52"/>
    </row>
    <row r="5" spans="1:18" s="29" customFormat="1" ht="48" customHeight="1" thickBot="1" x14ac:dyDescent="0.25">
      <c r="A5" s="99"/>
      <c r="B5" s="99"/>
      <c r="C5" s="99"/>
      <c r="D5" s="52" t="s">
        <v>65</v>
      </c>
      <c r="E5" s="52" t="s">
        <v>66</v>
      </c>
      <c r="F5" s="56" t="s">
        <v>67</v>
      </c>
      <c r="G5" s="51">
        <v>0.25</v>
      </c>
      <c r="H5" s="52" t="s">
        <v>68</v>
      </c>
      <c r="I5" s="53"/>
      <c r="J5" s="96"/>
      <c r="K5" s="96"/>
      <c r="L5" s="96"/>
      <c r="M5" s="54" t="s">
        <v>64</v>
      </c>
      <c r="N5" s="55">
        <v>900000</v>
      </c>
      <c r="O5" s="52" t="str">
        <f>[1]CARDIOLOGIA!F27</f>
        <v>Acquisto medical device</v>
      </c>
      <c r="P5" s="55">
        <v>220000</v>
      </c>
      <c r="Q5" s="52"/>
    </row>
    <row r="6" spans="1:18" s="29" customFormat="1" ht="54" customHeight="1" thickBot="1" x14ac:dyDescent="0.25">
      <c r="A6" s="99"/>
      <c r="B6" s="99"/>
      <c r="C6" s="99"/>
      <c r="D6" s="52" t="s">
        <v>89</v>
      </c>
      <c r="E6" s="52" t="s">
        <v>70</v>
      </c>
      <c r="F6" s="52" t="s">
        <v>71</v>
      </c>
      <c r="G6" s="51">
        <v>0.2</v>
      </c>
      <c r="H6" s="52" t="s">
        <v>72</v>
      </c>
      <c r="I6" s="53"/>
      <c r="J6" s="96"/>
      <c r="K6" s="96"/>
      <c r="L6" s="96"/>
      <c r="M6" s="54" t="s">
        <v>69</v>
      </c>
      <c r="N6" s="55">
        <v>150000</v>
      </c>
      <c r="O6" s="52" t="str">
        <f>[1]CARDIOLOGIA!F28</f>
        <v>Creazione e formazione team specializzato in e-health</v>
      </c>
      <c r="P6" s="55">
        <v>5000</v>
      </c>
      <c r="Q6" s="52"/>
    </row>
    <row r="7" spans="1:18" s="29" customFormat="1" ht="39" customHeight="1" thickBot="1" x14ac:dyDescent="0.25">
      <c r="A7" s="99"/>
      <c r="B7" s="99"/>
      <c r="C7" s="99"/>
      <c r="D7" s="52"/>
      <c r="E7" s="52"/>
      <c r="F7" s="52"/>
      <c r="G7" s="57">
        <f>SUM(G3:G6)</f>
        <v>1</v>
      </c>
      <c r="H7" s="52"/>
      <c r="I7" s="53"/>
      <c r="J7" s="96"/>
      <c r="K7" s="96"/>
      <c r="L7" s="96"/>
      <c r="M7" s="58"/>
      <c r="N7" s="59">
        <f t="shared" ref="N7" si="0">SUM(N3:N6)</f>
        <v>2000000</v>
      </c>
      <c r="O7" s="59"/>
      <c r="P7" s="59">
        <f>SUM(P3:P6)</f>
        <v>238360</v>
      </c>
      <c r="Q7" s="60"/>
    </row>
    <row r="8" spans="1:18" s="29" customFormat="1" ht="36" customHeight="1" thickBot="1" x14ac:dyDescent="0.25">
      <c r="A8" s="100"/>
      <c r="B8" s="100"/>
      <c r="C8" s="100"/>
      <c r="D8" s="52"/>
      <c r="E8" s="52"/>
      <c r="F8" s="52"/>
      <c r="G8" s="52"/>
      <c r="H8" s="52"/>
      <c r="I8" s="53"/>
      <c r="J8" s="61"/>
      <c r="K8" s="62"/>
      <c r="L8" s="61"/>
      <c r="M8" s="52"/>
      <c r="N8" s="52"/>
      <c r="O8" s="52"/>
      <c r="P8" s="52"/>
      <c r="Q8" s="52"/>
    </row>
    <row r="9" spans="1:18" s="29" customFormat="1" ht="52" thickBot="1" x14ac:dyDescent="0.25">
      <c r="A9" s="88" t="s">
        <v>52</v>
      </c>
      <c r="B9" s="88" t="s">
        <v>53</v>
      </c>
      <c r="C9" s="90" t="s">
        <v>73</v>
      </c>
      <c r="D9" s="39" t="s">
        <v>74</v>
      </c>
      <c r="E9" s="39" t="s">
        <v>75</v>
      </c>
      <c r="F9" s="39" t="s">
        <v>76</v>
      </c>
      <c r="G9" s="40">
        <v>0.5</v>
      </c>
      <c r="H9" s="39" t="s">
        <v>77</v>
      </c>
      <c r="J9" s="36"/>
      <c r="K9" s="36"/>
      <c r="L9" s="36"/>
      <c r="M9" s="37"/>
      <c r="N9" s="32"/>
      <c r="O9" s="32"/>
      <c r="P9" s="32"/>
      <c r="Q9" s="38"/>
    </row>
    <row r="10" spans="1:18" s="29" customFormat="1" ht="59" customHeight="1" thickBot="1" x14ac:dyDescent="0.25">
      <c r="A10" s="89"/>
      <c r="B10" s="89"/>
      <c r="C10" s="91"/>
      <c r="D10" s="39" t="s">
        <v>78</v>
      </c>
      <c r="E10" s="39" t="s">
        <v>79</v>
      </c>
      <c r="F10" s="39" t="s">
        <v>80</v>
      </c>
      <c r="G10" s="40">
        <v>0.2</v>
      </c>
      <c r="H10" s="39" t="s">
        <v>81</v>
      </c>
      <c r="J10"/>
      <c r="K10"/>
      <c r="L10"/>
      <c r="M10" s="34"/>
      <c r="N10" s="41"/>
      <c r="O10" s="34"/>
      <c r="P10" s="42"/>
      <c r="Q10" s="34"/>
    </row>
    <row r="11" spans="1:18" s="29" customFormat="1" ht="65" customHeight="1" thickBot="1" x14ac:dyDescent="0.25">
      <c r="A11" s="89"/>
      <c r="B11" s="89"/>
      <c r="C11" s="91"/>
      <c r="D11" s="39" t="s">
        <v>82</v>
      </c>
      <c r="E11" s="39" t="s">
        <v>83</v>
      </c>
      <c r="F11" s="39" t="s">
        <v>84</v>
      </c>
      <c r="G11" s="40">
        <v>0.3</v>
      </c>
      <c r="H11" s="39" t="s">
        <v>85</v>
      </c>
      <c r="J11"/>
      <c r="K11"/>
      <c r="L11"/>
      <c r="M11" s="34"/>
      <c r="N11" s="41"/>
      <c r="O11" s="34"/>
      <c r="P11" s="43"/>
      <c r="Q11" s="33"/>
    </row>
    <row r="12" spans="1:18" s="29" customFormat="1" ht="51" customHeight="1" thickBot="1" x14ac:dyDescent="0.25">
      <c r="A12" s="89"/>
      <c r="B12" s="89"/>
      <c r="C12" s="91"/>
      <c r="D12" s="46"/>
      <c r="E12" s="39"/>
      <c r="F12" s="39"/>
      <c r="G12" s="47">
        <f>SUM(G9:G11)</f>
        <v>1</v>
      </c>
      <c r="H12" s="39"/>
      <c r="J12"/>
      <c r="K12"/>
      <c r="L12"/>
      <c r="M12" s="34"/>
      <c r="N12" s="41"/>
      <c r="O12" s="34"/>
      <c r="P12" s="44"/>
      <c r="Q12" s="34"/>
      <c r="R12" s="45"/>
    </row>
    <row r="13" spans="1:18" s="29" customFormat="1" ht="17" thickBot="1" x14ac:dyDescent="0.25">
      <c r="A13"/>
      <c r="B13"/>
      <c r="C13"/>
      <c r="D13"/>
      <c r="E13"/>
      <c r="F13"/>
      <c r="G13"/>
      <c r="H13"/>
      <c r="J13"/>
      <c r="K13"/>
      <c r="L13"/>
      <c r="M13" s="34"/>
      <c r="N13" s="48"/>
      <c r="O13" s="48"/>
      <c r="P13" s="35"/>
      <c r="Q13" s="48"/>
    </row>
  </sheetData>
  <mergeCells count="12">
    <mergeCell ref="A9:A12"/>
    <mergeCell ref="B9:B12"/>
    <mergeCell ref="C9:C12"/>
    <mergeCell ref="A1:H1"/>
    <mergeCell ref="J1:Q1"/>
    <mergeCell ref="J3:J7"/>
    <mergeCell ref="K3:K7"/>
    <mergeCell ref="L3:L7"/>
    <mergeCell ref="A3:A8"/>
    <mergeCell ref="B3:B8"/>
    <mergeCell ref="C3:C8"/>
    <mergeCell ref="D3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E55D-1A3E-8744-A041-EB346D126340}">
  <dimension ref="A1:R12"/>
  <sheetViews>
    <sheetView zoomScale="83" workbookViewId="0">
      <selection activeCell="M3" sqref="M3"/>
    </sheetView>
  </sheetViews>
  <sheetFormatPr baseColWidth="10" defaultRowHeight="16" x14ac:dyDescent="0.2"/>
  <cols>
    <col min="1" max="1" width="16.1640625" bestFit="1" customWidth="1"/>
    <col min="2" max="2" width="26.1640625" bestFit="1" customWidth="1"/>
    <col min="3" max="4" width="36.5" customWidth="1"/>
    <col min="5" max="5" width="42.33203125" customWidth="1"/>
    <col min="6" max="12" width="36.5" customWidth="1"/>
    <col min="13" max="13" width="26.83203125" customWidth="1"/>
    <col min="14" max="16" width="36.5" customWidth="1"/>
    <col min="17" max="17" width="22" customWidth="1"/>
    <col min="18" max="18" width="36.5" customWidth="1"/>
  </cols>
  <sheetData>
    <row r="1" spans="1:18" s="29" customFormat="1" ht="17" customHeight="1" thickBot="1" x14ac:dyDescent="0.25">
      <c r="A1" s="92" t="s">
        <v>86</v>
      </c>
      <c r="B1" s="93"/>
      <c r="C1" s="93"/>
      <c r="D1" s="93"/>
      <c r="E1" s="93"/>
      <c r="F1" s="93"/>
      <c r="G1" s="93"/>
      <c r="H1" s="94"/>
      <c r="J1" s="92" t="s">
        <v>87</v>
      </c>
      <c r="K1" s="93"/>
      <c r="L1" s="93"/>
      <c r="M1" s="93"/>
      <c r="N1" s="93"/>
      <c r="O1" s="93"/>
      <c r="P1" s="93"/>
      <c r="Q1" s="93"/>
      <c r="R1" s="94"/>
    </row>
    <row r="2" spans="1:18" s="29" customFormat="1" ht="27" customHeight="1" thickBot="1" x14ac:dyDescent="0.25">
      <c r="A2" s="30" t="s">
        <v>50</v>
      </c>
      <c r="B2" s="30" t="s">
        <v>0</v>
      </c>
      <c r="C2" s="30" t="s">
        <v>1</v>
      </c>
      <c r="D2" s="30" t="s">
        <v>2</v>
      </c>
      <c r="E2" s="30" t="s">
        <v>3</v>
      </c>
      <c r="F2" s="30" t="s">
        <v>6</v>
      </c>
      <c r="G2" s="30" t="s">
        <v>7</v>
      </c>
      <c r="H2" s="30" t="s">
        <v>20</v>
      </c>
      <c r="J2" s="31" t="s">
        <v>50</v>
      </c>
      <c r="K2" s="30" t="s">
        <v>0</v>
      </c>
      <c r="L2" s="31" t="s">
        <v>1</v>
      </c>
      <c r="M2" s="32" t="s">
        <v>4</v>
      </c>
      <c r="N2" s="32" t="s">
        <v>88</v>
      </c>
      <c r="O2" s="32" t="s">
        <v>51</v>
      </c>
      <c r="P2" s="32" t="s">
        <v>48</v>
      </c>
      <c r="Q2" s="32" t="s">
        <v>109</v>
      </c>
      <c r="R2" s="32" t="s">
        <v>12</v>
      </c>
    </row>
    <row r="3" spans="1:18" s="29" customFormat="1" ht="64" customHeight="1" thickBot="1" x14ac:dyDescent="0.25">
      <c r="A3" s="98" t="s">
        <v>90</v>
      </c>
      <c r="B3" s="98" t="s">
        <v>53</v>
      </c>
      <c r="C3" s="98" t="s">
        <v>91</v>
      </c>
      <c r="D3" s="101" t="s">
        <v>92</v>
      </c>
      <c r="E3" s="49" t="s">
        <v>99</v>
      </c>
      <c r="F3" s="50" t="s">
        <v>67</v>
      </c>
      <c r="G3" s="51">
        <v>0.5</v>
      </c>
      <c r="H3" s="52" t="s">
        <v>59</v>
      </c>
      <c r="I3" s="53"/>
      <c r="J3" s="95" t="s">
        <v>52</v>
      </c>
      <c r="K3" s="97" t="s">
        <v>53</v>
      </c>
      <c r="L3" s="95" t="s">
        <v>91</v>
      </c>
      <c r="M3" s="54" t="s">
        <v>55</v>
      </c>
      <c r="N3" s="55">
        <v>400000</v>
      </c>
      <c r="O3" s="29" t="s">
        <v>94</v>
      </c>
      <c r="P3" s="55">
        <v>600000</v>
      </c>
      <c r="Q3" s="55">
        <f>P3-N3</f>
        <v>200000</v>
      </c>
      <c r="R3" s="52"/>
    </row>
    <row r="4" spans="1:18" s="29" customFormat="1" ht="90" customHeight="1" thickBot="1" x14ac:dyDescent="0.25">
      <c r="A4" s="99"/>
      <c r="B4" s="99"/>
      <c r="C4" s="99"/>
      <c r="D4" s="102"/>
      <c r="E4" s="52" t="s">
        <v>100</v>
      </c>
      <c r="F4" s="49" t="s">
        <v>101</v>
      </c>
      <c r="G4" s="51">
        <v>0.1</v>
      </c>
      <c r="H4" s="52" t="s">
        <v>63</v>
      </c>
      <c r="I4" s="53"/>
      <c r="J4" s="96"/>
      <c r="K4" s="96"/>
      <c r="L4" s="96"/>
      <c r="M4" s="54" t="s">
        <v>60</v>
      </c>
      <c r="N4" s="55">
        <v>450000</v>
      </c>
      <c r="O4" s="52" t="s">
        <v>93</v>
      </c>
      <c r="P4" s="55">
        <v>500000</v>
      </c>
      <c r="Q4" s="55">
        <f t="shared" ref="Q4:Q7" si="0">P4-N4</f>
        <v>50000</v>
      </c>
      <c r="R4" s="52"/>
    </row>
    <row r="5" spans="1:18" s="29" customFormat="1" ht="48" customHeight="1" thickBot="1" x14ac:dyDescent="0.25">
      <c r="A5" s="99"/>
      <c r="B5" s="99"/>
      <c r="C5" s="99"/>
      <c r="D5" s="103" t="s">
        <v>93</v>
      </c>
      <c r="E5" s="52" t="s">
        <v>97</v>
      </c>
      <c r="F5" s="56" t="s">
        <v>102</v>
      </c>
      <c r="G5" s="51">
        <v>0.15</v>
      </c>
      <c r="H5" s="52" t="s">
        <v>68</v>
      </c>
      <c r="I5" s="53"/>
      <c r="J5" s="96"/>
      <c r="K5" s="96"/>
      <c r="L5" s="96"/>
      <c r="M5" s="54" t="s">
        <v>64</v>
      </c>
      <c r="N5" s="55">
        <v>500000</v>
      </c>
      <c r="O5" s="103" t="s">
        <v>92</v>
      </c>
      <c r="P5" s="55">
        <v>750000</v>
      </c>
      <c r="Q5" s="55">
        <f t="shared" si="0"/>
        <v>250000</v>
      </c>
      <c r="R5" s="52"/>
    </row>
    <row r="6" spans="1:18" s="29" customFormat="1" ht="54" customHeight="1" thickBot="1" x14ac:dyDescent="0.25">
      <c r="A6" s="99"/>
      <c r="B6" s="99"/>
      <c r="C6" s="99"/>
      <c r="D6" s="104"/>
      <c r="E6" s="29" t="s">
        <v>98</v>
      </c>
      <c r="F6" s="52" t="s">
        <v>103</v>
      </c>
      <c r="G6" s="51">
        <v>0.05</v>
      </c>
      <c r="H6" s="52" t="s">
        <v>72</v>
      </c>
      <c r="I6" s="53"/>
      <c r="J6" s="96"/>
      <c r="K6" s="96"/>
      <c r="L6" s="96"/>
      <c r="M6" s="54" t="s">
        <v>69</v>
      </c>
      <c r="N6" s="55">
        <v>150000</v>
      </c>
      <c r="O6" s="104"/>
      <c r="P6" s="55">
        <v>250000</v>
      </c>
      <c r="Q6" s="55">
        <f t="shared" si="0"/>
        <v>100000</v>
      </c>
      <c r="R6" s="52"/>
    </row>
    <row r="7" spans="1:18" s="29" customFormat="1" ht="39" customHeight="1" thickBot="1" x14ac:dyDescent="0.25">
      <c r="A7" s="99"/>
      <c r="B7" s="99"/>
      <c r="C7" s="99"/>
      <c r="D7" s="103" t="s">
        <v>94</v>
      </c>
      <c r="E7" s="52" t="s">
        <v>95</v>
      </c>
      <c r="F7" s="52" t="s">
        <v>104</v>
      </c>
      <c r="G7" s="57">
        <v>0.1</v>
      </c>
      <c r="H7" s="52"/>
      <c r="I7" s="53"/>
      <c r="J7" s="96"/>
      <c r="K7" s="96"/>
      <c r="L7" s="96"/>
      <c r="M7" s="58"/>
      <c r="N7" s="59">
        <f t="shared" ref="N7:P7" si="1">SUM(N3:N6)</f>
        <v>1500000</v>
      </c>
      <c r="O7" s="59"/>
      <c r="P7" s="59">
        <f t="shared" si="1"/>
        <v>2100000</v>
      </c>
      <c r="Q7" s="55">
        <f t="shared" si="0"/>
        <v>600000</v>
      </c>
      <c r="R7" s="60"/>
    </row>
    <row r="8" spans="1:18" s="29" customFormat="1" ht="36" customHeight="1" thickBot="1" x14ac:dyDescent="0.25">
      <c r="A8" s="100"/>
      <c r="B8" s="100"/>
      <c r="C8" s="100"/>
      <c r="D8" s="104"/>
      <c r="E8" s="52" t="s">
        <v>96</v>
      </c>
      <c r="F8" s="52" t="s">
        <v>105</v>
      </c>
      <c r="G8" s="50">
        <v>0.1</v>
      </c>
      <c r="H8" s="52"/>
      <c r="I8" s="53"/>
      <c r="J8" s="61"/>
      <c r="K8" s="62"/>
      <c r="L8" s="61"/>
      <c r="M8" s="52"/>
      <c r="N8" s="52"/>
      <c r="O8" s="52"/>
      <c r="P8" s="52"/>
      <c r="Q8" s="52"/>
      <c r="R8" s="52"/>
    </row>
    <row r="9" spans="1:18" s="29" customFormat="1" ht="17" thickBot="1" x14ac:dyDescent="0.25">
      <c r="A9"/>
      <c r="B9"/>
      <c r="C9"/>
      <c r="D9"/>
      <c r="E9"/>
      <c r="F9"/>
      <c r="G9" s="63">
        <v>1</v>
      </c>
      <c r="H9"/>
      <c r="J9"/>
      <c r="K9"/>
      <c r="L9"/>
      <c r="M9" s="34"/>
      <c r="N9" s="48"/>
      <c r="O9" s="48"/>
      <c r="P9" s="35"/>
      <c r="Q9" s="35"/>
      <c r="R9" s="48"/>
    </row>
    <row r="11" spans="1:18" ht="17" thickBot="1" x14ac:dyDescent="0.25"/>
    <row r="12" spans="1:18" ht="35" thickBot="1" x14ac:dyDescent="0.25">
      <c r="O12" s="52" t="s">
        <v>92</v>
      </c>
    </row>
  </sheetData>
  <mergeCells count="12">
    <mergeCell ref="D7:D8"/>
    <mergeCell ref="D5:D6"/>
    <mergeCell ref="O5:O6"/>
    <mergeCell ref="A1:H1"/>
    <mergeCell ref="J1:R1"/>
    <mergeCell ref="A3:A8"/>
    <mergeCell ref="B3:B8"/>
    <mergeCell ref="C3:C8"/>
    <mergeCell ref="D3:D4"/>
    <mergeCell ref="J3:J7"/>
    <mergeCell ref="K3:K7"/>
    <mergeCell ref="L3:L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68B2A-EE9E-2247-9780-C62FDF5877E0}">
  <dimension ref="A1:D6"/>
  <sheetViews>
    <sheetView workbookViewId="0">
      <selection activeCell="C1" sqref="C1"/>
    </sheetView>
  </sheetViews>
  <sheetFormatPr baseColWidth="10" defaultRowHeight="16" x14ac:dyDescent="0.2"/>
  <cols>
    <col min="1" max="1" width="35.6640625" customWidth="1"/>
    <col min="2" max="2" width="36.83203125" customWidth="1"/>
    <col min="3" max="3" width="25.6640625" customWidth="1"/>
    <col min="4" max="4" width="19.83203125" bestFit="1" customWidth="1"/>
  </cols>
  <sheetData>
    <row r="1" spans="1:4" ht="26" thickBot="1" x14ac:dyDescent="0.35">
      <c r="A1" s="64"/>
      <c r="B1" s="65" t="s">
        <v>48</v>
      </c>
      <c r="C1" s="65" t="s">
        <v>110</v>
      </c>
    </row>
    <row r="2" spans="1:4" ht="26" thickBot="1" x14ac:dyDescent="0.35">
      <c r="A2" s="66" t="s">
        <v>52</v>
      </c>
      <c r="B2" s="67">
        <v>2000000</v>
      </c>
      <c r="C2" s="67">
        <f>B2*1.2</f>
        <v>2400000</v>
      </c>
      <c r="D2" s="67">
        <v>400000</v>
      </c>
    </row>
    <row r="3" spans="1:4" ht="26" thickBot="1" x14ac:dyDescent="0.35">
      <c r="A3" s="66" t="s">
        <v>106</v>
      </c>
      <c r="B3" s="67">
        <v>4000000</v>
      </c>
      <c r="C3" s="67">
        <f t="shared" ref="C3:C6" si="0">B3*1.2</f>
        <v>4800000</v>
      </c>
      <c r="D3" s="67">
        <v>100000</v>
      </c>
    </row>
    <row r="4" spans="1:4" ht="26" thickBot="1" x14ac:dyDescent="0.35">
      <c r="A4" s="66" t="s">
        <v>107</v>
      </c>
      <c r="B4" s="67">
        <v>1500000</v>
      </c>
      <c r="C4" s="67">
        <f t="shared" si="0"/>
        <v>1800000</v>
      </c>
      <c r="D4" s="67">
        <v>600000</v>
      </c>
    </row>
    <row r="5" spans="1:4" ht="25" thickBot="1" x14ac:dyDescent="0.35">
      <c r="A5" s="64"/>
      <c r="B5" s="68"/>
      <c r="C5" s="65">
        <f t="shared" si="0"/>
        <v>0</v>
      </c>
      <c r="D5" s="67"/>
    </row>
    <row r="6" spans="1:4" ht="26" thickBot="1" x14ac:dyDescent="0.35">
      <c r="A6" s="69" t="s">
        <v>108</v>
      </c>
      <c r="B6" s="67">
        <v>5500000</v>
      </c>
      <c r="C6" s="65">
        <f t="shared" si="0"/>
        <v>6600000</v>
      </c>
      <c r="D6" s="67">
        <f>C6-B6</f>
        <v>1100000</v>
      </c>
    </row>
  </sheetData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C1A68-95E3-884A-AD4B-C03673E3929A}">
  <dimension ref="A1:H30"/>
  <sheetViews>
    <sheetView tabSelected="1" topLeftCell="A8" zoomScale="75" zoomScaleNormal="186" workbookViewId="0">
      <selection activeCell="B14" sqref="B14:B30"/>
    </sheetView>
  </sheetViews>
  <sheetFormatPr baseColWidth="10" defaultRowHeight="23" x14ac:dyDescent="0.25"/>
  <cols>
    <col min="1" max="1" width="27.83203125" style="2" customWidth="1"/>
    <col min="2" max="2" width="23.5" style="2" customWidth="1"/>
    <col min="3" max="3" width="49.1640625" style="2" customWidth="1"/>
    <col min="4" max="4" width="68.33203125" style="2" customWidth="1"/>
    <col min="5" max="5" width="41.83203125" style="2" customWidth="1"/>
    <col min="6" max="6" width="26.33203125" style="2" customWidth="1"/>
    <col min="7" max="7" width="23.1640625" style="2" customWidth="1"/>
    <col min="8" max="8" width="29.6640625" style="2" customWidth="1"/>
    <col min="9" max="16384" width="10.83203125" style="2"/>
  </cols>
  <sheetData>
    <row r="1" spans="1:8" ht="24" thickBot="1" x14ac:dyDescent="0.3">
      <c r="A1" s="70" t="s">
        <v>111</v>
      </c>
      <c r="B1" s="71"/>
      <c r="C1" s="71"/>
      <c r="D1" s="71"/>
      <c r="E1" s="71"/>
      <c r="F1" s="71"/>
      <c r="G1" s="71"/>
      <c r="H1" s="72"/>
    </row>
    <row r="2" spans="1:8" ht="49" thickBot="1" x14ac:dyDescent="0.3">
      <c r="A2" s="3" t="s">
        <v>42</v>
      </c>
      <c r="B2" s="4" t="s">
        <v>0</v>
      </c>
      <c r="C2" s="5" t="s">
        <v>1</v>
      </c>
      <c r="D2" s="6" t="s">
        <v>2</v>
      </c>
      <c r="E2" s="7" t="s">
        <v>3</v>
      </c>
      <c r="F2" s="7" t="s">
        <v>6</v>
      </c>
      <c r="G2" s="7" t="s">
        <v>7</v>
      </c>
      <c r="H2" s="7" t="s">
        <v>20</v>
      </c>
    </row>
    <row r="3" spans="1:8" ht="87" customHeight="1" thickBot="1" x14ac:dyDescent="0.3">
      <c r="A3" s="79" t="s">
        <v>113</v>
      </c>
      <c r="B3" s="79" t="s">
        <v>114</v>
      </c>
      <c r="C3" s="79" t="s">
        <v>91</v>
      </c>
      <c r="D3" s="11" t="s">
        <v>115</v>
      </c>
      <c r="E3" s="15" t="s">
        <v>119</v>
      </c>
      <c r="F3" s="12" t="s">
        <v>123</v>
      </c>
      <c r="G3" s="14">
        <v>0.35</v>
      </c>
      <c r="H3" s="13" t="s">
        <v>127</v>
      </c>
    </row>
    <row r="4" spans="1:8" ht="73" thickBot="1" x14ac:dyDescent="0.3">
      <c r="A4" s="80"/>
      <c r="B4" s="80"/>
      <c r="C4" s="80"/>
      <c r="D4" s="1" t="s">
        <v>116</v>
      </c>
      <c r="E4" s="15" t="s">
        <v>120</v>
      </c>
      <c r="F4" s="17" t="s">
        <v>124</v>
      </c>
      <c r="G4" s="9">
        <v>0.1</v>
      </c>
      <c r="H4" s="1" t="s">
        <v>128</v>
      </c>
    </row>
    <row r="5" spans="1:8" ht="97" customHeight="1" thickBot="1" x14ac:dyDescent="0.3">
      <c r="A5" s="80"/>
      <c r="B5" s="80"/>
      <c r="C5" s="80"/>
      <c r="D5" s="1" t="s">
        <v>117</v>
      </c>
      <c r="E5" s="1" t="s">
        <v>121</v>
      </c>
      <c r="F5" s="20" t="s">
        <v>125</v>
      </c>
      <c r="G5" s="9">
        <v>0.25</v>
      </c>
      <c r="H5" s="1" t="s">
        <v>129</v>
      </c>
    </row>
    <row r="6" spans="1:8" ht="121" thickBot="1" x14ac:dyDescent="0.3">
      <c r="A6" s="80"/>
      <c r="B6" s="80"/>
      <c r="C6" s="80"/>
      <c r="D6" s="1" t="s">
        <v>118</v>
      </c>
      <c r="E6" s="1" t="s">
        <v>122</v>
      </c>
      <c r="F6" s="17" t="s">
        <v>126</v>
      </c>
      <c r="G6" s="9">
        <v>0.3</v>
      </c>
      <c r="H6" s="1" t="s">
        <v>130</v>
      </c>
    </row>
    <row r="7" spans="1:8" ht="24" thickBot="1" x14ac:dyDescent="0.3">
      <c r="A7" s="81"/>
      <c r="B7" s="81"/>
      <c r="C7" s="81"/>
      <c r="D7" s="1"/>
      <c r="E7" s="1"/>
      <c r="F7" s="1"/>
      <c r="G7" s="9"/>
      <c r="H7" s="1"/>
    </row>
    <row r="8" spans="1:8" ht="24" thickBot="1" x14ac:dyDescent="0.3">
      <c r="A8" s="83" t="s">
        <v>43</v>
      </c>
      <c r="B8" s="84"/>
      <c r="C8" s="84"/>
      <c r="D8" s="84"/>
      <c r="E8" s="84"/>
      <c r="F8" s="84"/>
      <c r="G8" s="27">
        <f>SUM(G3:G7)</f>
        <v>1</v>
      </c>
      <c r="H8" s="28"/>
    </row>
    <row r="9" spans="1:8" ht="24" thickBot="1" x14ac:dyDescent="0.3">
      <c r="A9" s="24"/>
      <c r="B9" s="25"/>
      <c r="C9" s="85" t="s">
        <v>44</v>
      </c>
      <c r="D9" s="26"/>
      <c r="E9" s="26"/>
      <c r="F9" s="26"/>
      <c r="G9" s="27"/>
      <c r="H9" s="28"/>
    </row>
    <row r="10" spans="1:8" ht="24" thickBot="1" x14ac:dyDescent="0.3">
      <c r="A10" s="24"/>
      <c r="B10" s="25"/>
      <c r="C10" s="86"/>
      <c r="D10" s="26"/>
      <c r="E10" s="26"/>
      <c r="F10" s="26"/>
      <c r="G10" s="27"/>
      <c r="H10" s="28"/>
    </row>
    <row r="11" spans="1:8" ht="24" thickBot="1" x14ac:dyDescent="0.3">
      <c r="A11" s="24"/>
      <c r="B11" s="25"/>
      <c r="C11" s="87"/>
      <c r="D11" s="26"/>
      <c r="E11" s="26"/>
      <c r="F11" s="26"/>
      <c r="G11" s="27"/>
      <c r="H11" s="28"/>
    </row>
    <row r="12" spans="1:8" ht="23" customHeight="1" thickBot="1" x14ac:dyDescent="0.3">
      <c r="A12" s="76" t="s">
        <v>112</v>
      </c>
      <c r="B12" s="77"/>
      <c r="C12" s="82"/>
      <c r="D12" s="77"/>
      <c r="E12" s="77"/>
      <c r="F12" s="77"/>
      <c r="G12" s="77"/>
      <c r="H12" s="78"/>
    </row>
    <row r="13" spans="1:8" ht="49" thickBot="1" x14ac:dyDescent="0.3">
      <c r="A13" s="3"/>
      <c r="B13" s="4" t="s">
        <v>131</v>
      </c>
      <c r="C13" s="5" t="s">
        <v>132</v>
      </c>
      <c r="D13" s="8" t="s">
        <v>133</v>
      </c>
      <c r="E13" s="8" t="s">
        <v>134</v>
      </c>
      <c r="F13" s="8" t="s">
        <v>144</v>
      </c>
      <c r="G13" s="8"/>
      <c r="H13" s="8"/>
    </row>
    <row r="14" spans="1:8" ht="32" customHeight="1" thickBot="1" x14ac:dyDescent="0.3">
      <c r="A14" s="79" t="s">
        <v>113</v>
      </c>
      <c r="B14" s="79" t="s">
        <v>91</v>
      </c>
      <c r="C14" s="105" t="s">
        <v>115</v>
      </c>
      <c r="D14" s="108" t="s">
        <v>135</v>
      </c>
      <c r="E14" s="18" t="s">
        <v>140</v>
      </c>
      <c r="F14" s="110">
        <v>10000</v>
      </c>
      <c r="G14" s="21"/>
      <c r="H14" s="1"/>
    </row>
    <row r="15" spans="1:8" ht="32" customHeight="1" thickBot="1" x14ac:dyDescent="0.3">
      <c r="A15" s="80"/>
      <c r="B15" s="80"/>
      <c r="C15" s="106"/>
      <c r="D15" s="109"/>
      <c r="E15" s="18" t="s">
        <v>139</v>
      </c>
      <c r="F15" s="110">
        <v>20000</v>
      </c>
      <c r="G15" s="21"/>
      <c r="H15" s="1"/>
    </row>
    <row r="16" spans="1:8" ht="81" customHeight="1" thickBot="1" x14ac:dyDescent="0.3">
      <c r="A16" s="80"/>
      <c r="B16" s="80"/>
      <c r="C16" s="106"/>
      <c r="D16" s="1" t="s">
        <v>136</v>
      </c>
      <c r="E16" s="18" t="s">
        <v>141</v>
      </c>
      <c r="F16" s="110">
        <v>200000</v>
      </c>
      <c r="G16" s="21"/>
      <c r="H16" s="1"/>
    </row>
    <row r="17" spans="1:8" ht="39" customHeight="1" thickBot="1" x14ac:dyDescent="0.3">
      <c r="A17" s="80"/>
      <c r="B17" s="80"/>
      <c r="C17" s="106"/>
      <c r="D17" s="108" t="s">
        <v>137</v>
      </c>
      <c r="E17" s="18" t="s">
        <v>142</v>
      </c>
      <c r="F17" s="110">
        <v>3000</v>
      </c>
      <c r="G17" s="21"/>
      <c r="H17" s="1"/>
    </row>
    <row r="18" spans="1:8" ht="34" customHeight="1" thickBot="1" x14ac:dyDescent="0.3">
      <c r="A18" s="80"/>
      <c r="B18" s="80"/>
      <c r="C18" s="107"/>
      <c r="D18" s="109"/>
      <c r="E18" s="18" t="s">
        <v>143</v>
      </c>
      <c r="F18" s="110">
        <v>500</v>
      </c>
      <c r="G18" s="21"/>
      <c r="H18" s="1"/>
    </row>
    <row r="19" spans="1:8" ht="49" thickBot="1" x14ac:dyDescent="0.3">
      <c r="A19" s="80"/>
      <c r="B19" s="80"/>
      <c r="C19" s="1" t="s">
        <v>116</v>
      </c>
      <c r="D19" s="1" t="s">
        <v>145</v>
      </c>
      <c r="E19" s="18" t="s">
        <v>138</v>
      </c>
      <c r="F19" s="110">
        <v>500</v>
      </c>
      <c r="G19" s="21"/>
      <c r="H19" s="1"/>
    </row>
    <row r="20" spans="1:8" ht="25" thickBot="1" x14ac:dyDescent="0.3">
      <c r="A20" s="80"/>
      <c r="B20" s="80"/>
      <c r="C20" s="1"/>
      <c r="D20" s="1" t="s">
        <v>146</v>
      </c>
      <c r="E20" s="18" t="s">
        <v>149</v>
      </c>
      <c r="F20" s="110"/>
      <c r="G20" s="21"/>
      <c r="H20" s="1"/>
    </row>
    <row r="21" spans="1:8" ht="25" customHeight="1" thickBot="1" x14ac:dyDescent="0.3">
      <c r="A21" s="80"/>
      <c r="B21" s="80"/>
      <c r="C21" s="1"/>
      <c r="D21" s="108" t="s">
        <v>147</v>
      </c>
      <c r="E21" s="18" t="s">
        <v>150</v>
      </c>
      <c r="F21" s="110">
        <v>80000</v>
      </c>
      <c r="G21" s="21"/>
      <c r="H21" s="1"/>
    </row>
    <row r="22" spans="1:8" ht="25" thickBot="1" x14ac:dyDescent="0.3">
      <c r="A22" s="80"/>
      <c r="B22" s="80"/>
      <c r="C22" s="1"/>
      <c r="D22" s="109"/>
      <c r="E22" s="18" t="s">
        <v>148</v>
      </c>
      <c r="F22" s="110">
        <v>2000</v>
      </c>
      <c r="G22" s="21"/>
      <c r="H22" s="1"/>
    </row>
    <row r="23" spans="1:8" ht="25" thickBot="1" x14ac:dyDescent="0.3">
      <c r="A23" s="80"/>
      <c r="B23" s="80"/>
      <c r="C23" s="1" t="s">
        <v>117</v>
      </c>
      <c r="D23" s="108" t="s">
        <v>151</v>
      </c>
      <c r="E23" s="18" t="s">
        <v>138</v>
      </c>
      <c r="F23" s="111">
        <v>500</v>
      </c>
      <c r="G23" s="18"/>
      <c r="H23" s="1"/>
    </row>
    <row r="24" spans="1:8" ht="25" thickBot="1" x14ac:dyDescent="0.3">
      <c r="A24" s="80"/>
      <c r="B24" s="80"/>
      <c r="C24" s="1"/>
      <c r="D24" s="109"/>
      <c r="E24" s="18" t="s">
        <v>152</v>
      </c>
      <c r="F24" s="111">
        <v>3000</v>
      </c>
      <c r="G24" s="18"/>
      <c r="H24" s="1"/>
    </row>
    <row r="25" spans="1:8" ht="25" thickBot="1" x14ac:dyDescent="0.3">
      <c r="A25" s="80"/>
      <c r="B25" s="80"/>
      <c r="C25" s="1"/>
      <c r="D25" s="1" t="s">
        <v>153</v>
      </c>
      <c r="E25" s="18" t="s">
        <v>138</v>
      </c>
      <c r="F25" s="111">
        <v>1000</v>
      </c>
      <c r="G25" s="18"/>
      <c r="H25" s="1"/>
    </row>
    <row r="26" spans="1:8" ht="49" thickBot="1" x14ac:dyDescent="0.3">
      <c r="A26" s="80"/>
      <c r="B26" s="80"/>
      <c r="C26" s="1"/>
      <c r="D26" s="1"/>
      <c r="E26" s="18" t="s">
        <v>154</v>
      </c>
      <c r="F26" s="111">
        <v>4000</v>
      </c>
      <c r="G26" s="18"/>
      <c r="H26" s="1"/>
    </row>
    <row r="27" spans="1:8" ht="49" thickBot="1" x14ac:dyDescent="0.3">
      <c r="A27" s="80"/>
      <c r="B27" s="80"/>
      <c r="C27" s="1"/>
      <c r="D27" s="1" t="s">
        <v>155</v>
      </c>
      <c r="E27" s="18" t="s">
        <v>156</v>
      </c>
      <c r="F27" s="111">
        <v>200</v>
      </c>
      <c r="G27" s="18"/>
      <c r="H27" s="1"/>
    </row>
    <row r="28" spans="1:8" ht="25" thickBot="1" x14ac:dyDescent="0.3">
      <c r="A28" s="80"/>
      <c r="B28" s="80"/>
      <c r="C28" s="1"/>
      <c r="D28" s="1"/>
      <c r="E28" s="18" t="s">
        <v>157</v>
      </c>
      <c r="F28" s="111">
        <v>16000</v>
      </c>
      <c r="G28" s="18" t="s">
        <v>158</v>
      </c>
      <c r="H28" s="1"/>
    </row>
    <row r="29" spans="1:8" ht="49" thickBot="1" x14ac:dyDescent="0.3">
      <c r="A29" s="80"/>
      <c r="B29" s="80"/>
      <c r="C29" s="1" t="s">
        <v>118</v>
      </c>
      <c r="D29" s="1"/>
      <c r="E29" s="18"/>
      <c r="F29" s="111"/>
      <c r="G29" s="18"/>
      <c r="H29" s="1"/>
    </row>
    <row r="30" spans="1:8" ht="24" thickBot="1" x14ac:dyDescent="0.3">
      <c r="A30" s="81"/>
      <c r="B30" s="81"/>
      <c r="C30" s="8"/>
      <c r="D30" s="8"/>
      <c r="E30" s="23"/>
      <c r="F30" s="112"/>
      <c r="G30" s="22"/>
      <c r="H30" s="8"/>
    </row>
  </sheetData>
  <mergeCells count="14">
    <mergeCell ref="A12:H12"/>
    <mergeCell ref="A14:A30"/>
    <mergeCell ref="B14:B30"/>
    <mergeCell ref="C14:C18"/>
    <mergeCell ref="D14:D15"/>
    <mergeCell ref="D17:D18"/>
    <mergeCell ref="D21:D22"/>
    <mergeCell ref="D23:D24"/>
    <mergeCell ref="A1:H1"/>
    <mergeCell ref="A3:A7"/>
    <mergeCell ref="B3:B7"/>
    <mergeCell ref="C3:C7"/>
    <mergeCell ref="A8:F8"/>
    <mergeCell ref="C9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Foglio1</vt:lpstr>
      <vt:lpstr>ESEMPIO SCHEDA</vt:lpstr>
      <vt:lpstr>esempio OS-OO-IND</vt:lpstr>
      <vt:lpstr>Foglio2</vt:lpstr>
      <vt:lpstr>Foglio3</vt:lpstr>
      <vt:lpstr>ESEMPIO SCHEDA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Palozzi Gabriele (esterno)</cp:lastModifiedBy>
  <dcterms:created xsi:type="dcterms:W3CDTF">2019-05-13T13:08:50Z</dcterms:created>
  <dcterms:modified xsi:type="dcterms:W3CDTF">2024-05-16T10:39:30Z</dcterms:modified>
</cp:coreProperties>
</file>